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e\Dropbox\Filer\Metropol (tidl. Suhrs)\3. Semester\Undervisning\Upload disse filer\"/>
    </mc:Choice>
  </mc:AlternateContent>
  <xr:revisionPtr revIDLastSave="0" documentId="8_{759267EC-A754-4EA3-A044-344038324C2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Flere domme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F22" i="1"/>
  <c r="E22" i="1"/>
  <c r="I34" i="1" l="1"/>
  <c r="N34" i="1" s="1"/>
  <c r="I33" i="1"/>
  <c r="N33" i="1" s="1"/>
  <c r="I32" i="1"/>
  <c r="N32" i="1" s="1"/>
  <c r="I31" i="1"/>
  <c r="N31" i="1" s="1"/>
  <c r="I30" i="1"/>
  <c r="N30" i="1" s="1"/>
  <c r="I29" i="1"/>
  <c r="N29" i="1" s="1"/>
  <c r="I28" i="1"/>
  <c r="N28" i="1" s="1"/>
  <c r="I27" i="1"/>
  <c r="N27" i="1" s="1"/>
  <c r="I26" i="1"/>
  <c r="N26" i="1" s="1"/>
  <c r="I25" i="1"/>
  <c r="N25" i="1" s="1"/>
  <c r="I24" i="1"/>
  <c r="N24" i="1" s="1"/>
  <c r="I23" i="1"/>
  <c r="N23" i="1" s="1"/>
  <c r="D34" i="1"/>
  <c r="D33" i="1"/>
  <c r="D32" i="1"/>
  <c r="D31" i="1"/>
  <c r="D30" i="1"/>
  <c r="D29" i="1"/>
  <c r="D28" i="1"/>
  <c r="D27" i="1"/>
  <c r="D26" i="1"/>
  <c r="D25" i="1"/>
  <c r="D24" i="1"/>
  <c r="D23" i="1"/>
  <c r="F33" i="1"/>
  <c r="K33" i="1"/>
  <c r="F32" i="1"/>
  <c r="K32" i="1"/>
  <c r="F31" i="1"/>
  <c r="K31" i="1"/>
  <c r="F30" i="1"/>
  <c r="K30" i="1"/>
  <c r="E33" i="1"/>
  <c r="J33" i="1"/>
  <c r="E32" i="1"/>
  <c r="J32" i="1"/>
  <c r="O32" i="1" s="1"/>
  <c r="E31" i="1"/>
  <c r="J31" i="1"/>
  <c r="E30" i="1"/>
  <c r="J30" i="1"/>
  <c r="O30" i="1" s="1"/>
  <c r="P30" i="1" l="1"/>
  <c r="P32" i="1"/>
  <c r="O31" i="1"/>
  <c r="O33" i="1"/>
  <c r="P31" i="1"/>
  <c r="P33" i="1"/>
  <c r="J22" i="1"/>
  <c r="O22" i="1" s="1"/>
  <c r="K34" i="1"/>
  <c r="J34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I22" i="1"/>
  <c r="N22" i="1" s="1"/>
  <c r="F34" i="1" l="1"/>
  <c r="P34" i="1" s="1"/>
  <c r="E34" i="1"/>
  <c r="O34" i="1" s="1"/>
  <c r="F29" i="1"/>
  <c r="P29" i="1" s="1"/>
  <c r="E29" i="1"/>
  <c r="O29" i="1" s="1"/>
  <c r="F28" i="1"/>
  <c r="P28" i="1" s="1"/>
  <c r="E28" i="1"/>
  <c r="O28" i="1" s="1"/>
  <c r="F27" i="1"/>
  <c r="P27" i="1" s="1"/>
  <c r="E27" i="1"/>
  <c r="O27" i="1" s="1"/>
  <c r="F26" i="1"/>
  <c r="P26" i="1" s="1"/>
  <c r="E26" i="1"/>
  <c r="O26" i="1" s="1"/>
  <c r="F25" i="1"/>
  <c r="P25" i="1" s="1"/>
  <c r="E25" i="1"/>
  <c r="O25" i="1" s="1"/>
  <c r="F24" i="1"/>
  <c r="P24" i="1" s="1"/>
  <c r="E24" i="1"/>
  <c r="O24" i="1" s="1"/>
  <c r="F23" i="1"/>
  <c r="P23" i="1" s="1"/>
  <c r="E23" i="1"/>
  <c r="O23" i="1" s="1"/>
  <c r="D22" i="1"/>
  <c r="P22" i="1" s="1"/>
  <c r="F21" i="1"/>
  <c r="K21" i="1" s="1"/>
  <c r="P21" i="1" s="1"/>
  <c r="E21" i="1"/>
  <c r="J21" i="1" s="1"/>
  <c r="O21" i="1" s="1"/>
</calcChain>
</file>

<file path=xl/sharedStrings.xml><?xml version="1.0" encoding="utf-8"?>
<sst xmlns="http://schemas.openxmlformats.org/spreadsheetml/2006/main" count="21" uniqueCount="21">
  <si>
    <t>Fed-S</t>
  </si>
  <si>
    <t>Bitter-S</t>
  </si>
  <si>
    <t>Salt-S</t>
  </si>
  <si>
    <t>Nødder-F</t>
  </si>
  <si>
    <t>Halm-F</t>
  </si>
  <si>
    <t>Ristet-F</t>
  </si>
  <si>
    <t>Klæg-M</t>
  </si>
  <si>
    <t>Middelværdier</t>
  </si>
  <si>
    <t>Standardafvigelser</t>
  </si>
  <si>
    <t>Ristet-A</t>
  </si>
  <si>
    <t>Brændt-A</t>
  </si>
  <si>
    <t>Havre-A</t>
  </si>
  <si>
    <t>Tør-M</t>
  </si>
  <si>
    <t>Surt-S</t>
  </si>
  <si>
    <t>Sødt-S</t>
  </si>
  <si>
    <t>10.6</t>
  </si>
  <si>
    <t>CV%</t>
  </si>
  <si>
    <t>Dommere:</t>
  </si>
  <si>
    <t>Produkter:</t>
  </si>
  <si>
    <t>1. SKRIV NAVN HER PRODUKT nr. 1</t>
  </si>
  <si>
    <t>2. SKRIV NAVN HER PRODUKT nr.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</si>
</sst>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3" borderId="1" xfId="0" applyFill="1" applyBorder="1" applyAlignment="1">
      <alignment vertic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4" borderId="2" xfId="0" applyFill="1" applyBorder="1"/>
    <xf numFmtId="0" fontId="1" fillId="3" borderId="20" xfId="0" applyFont="1" applyFill="1" applyBorder="1" applyAlignment="1">
      <alignment vertical="center"/>
    </xf>
    <xf numFmtId="164" fontId="0" fillId="0" borderId="24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64" fontId="0" fillId="5" borderId="29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164" fontId="0" fillId="5" borderId="32" xfId="0" applyNumberFormat="1" applyFill="1" applyBorder="1" applyAlignment="1">
      <alignment horizontal="center"/>
    </xf>
    <xf numFmtId="164" fontId="0" fillId="5" borderId="15" xfId="0" applyNumberFormat="1" applyFill="1" applyBorder="1" applyAlignment="1">
      <alignment horizontal="center"/>
    </xf>
    <xf numFmtId="164" fontId="0" fillId="5" borderId="16" xfId="0" applyNumberFormat="1" applyFill="1" applyBorder="1" applyAlignment="1">
      <alignment horizontal="center"/>
    </xf>
    <xf numFmtId="164" fontId="0" fillId="5" borderId="30" xfId="0" applyNumberFormat="1" applyFill="1" applyBorder="1" applyAlignment="1">
      <alignment horizontal="center"/>
    </xf>
    <xf numFmtId="164" fontId="0" fillId="5" borderId="31" xfId="0" applyNumberFormat="1" applyFill="1" applyBorder="1" applyAlignment="1">
      <alignment horizontal="center"/>
    </xf>
    <xf numFmtId="164" fontId="0" fillId="5" borderId="18" xfId="0" applyNumberForma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13" xfId="0" applyFont="1" applyBorder="1"/>
    <xf numFmtId="0" fontId="2" fillId="0" borderId="11" xfId="0" applyFont="1" applyBorder="1"/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164" fontId="0" fillId="6" borderId="26" xfId="0" applyNumberFormat="1" applyFill="1" applyBorder="1" applyAlignment="1">
      <alignment horizontal="center"/>
    </xf>
    <xf numFmtId="164" fontId="0" fillId="6" borderId="27" xfId="0" applyNumberFormat="1" applyFill="1" applyBorder="1" applyAlignment="1">
      <alignment horizontal="center"/>
    </xf>
    <xf numFmtId="164" fontId="0" fillId="6" borderId="28" xfId="0" applyNumberFormat="1" applyFill="1" applyBorder="1" applyAlignment="1">
      <alignment horizontal="center"/>
    </xf>
    <xf numFmtId="164" fontId="0" fillId="6" borderId="29" xfId="0" applyNumberForma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164" fontId="0" fillId="6" borderId="17" xfId="0" applyNumberFormat="1" applyFill="1" applyBorder="1" applyAlignment="1">
      <alignment horizontal="center"/>
    </xf>
    <xf numFmtId="164" fontId="0" fillId="6" borderId="30" xfId="0" applyNumberFormat="1" applyFill="1" applyBorder="1" applyAlignment="1">
      <alignment horizontal="center"/>
    </xf>
    <xf numFmtId="164" fontId="0" fillId="6" borderId="31" xfId="0" applyNumberFormat="1" applyFill="1" applyBorder="1" applyAlignment="1">
      <alignment horizontal="center"/>
    </xf>
    <xf numFmtId="164" fontId="0" fillId="6" borderId="18" xfId="0" applyNumberFormat="1" applyFill="1" applyBorder="1" applyAlignment="1">
      <alignment horizontal="center"/>
    </xf>
    <xf numFmtId="0" fontId="1" fillId="6" borderId="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'Flere dommere'!$E$21</c:f>
              <c:strCache>
                <c:ptCount val="1"/>
                <c:pt idx="0">
                  <c:v>1. SKRIV NAVN HER PRODUKT nr. 1</c:v>
                </c:pt>
              </c:strCache>
            </c:strRef>
          </c:tx>
          <c:cat>
            <c:strRef>
              <c:f>'Flere dommere'!$D$22:$D$34</c:f>
              <c:strCache>
                <c:ptCount val="13"/>
                <c:pt idx="0">
                  <c:v>Havre-A</c:v>
                </c:pt>
                <c:pt idx="1">
                  <c:v>Brændt-A</c:v>
                </c:pt>
                <c:pt idx="2">
                  <c:v>Ristet-A</c:v>
                </c:pt>
                <c:pt idx="3">
                  <c:v>Nødder-F</c:v>
                </c:pt>
                <c:pt idx="4">
                  <c:v>Halm-F</c:v>
                </c:pt>
                <c:pt idx="5">
                  <c:v>Ristet-F</c:v>
                </c:pt>
                <c:pt idx="6">
                  <c:v>Sødt-S</c:v>
                </c:pt>
                <c:pt idx="7">
                  <c:v>Salt-S</c:v>
                </c:pt>
                <c:pt idx="8">
                  <c:v>Bitter-S</c:v>
                </c:pt>
                <c:pt idx="9">
                  <c:v>Fed-S</c:v>
                </c:pt>
                <c:pt idx="10">
                  <c:v>Surt-S</c:v>
                </c:pt>
                <c:pt idx="11">
                  <c:v>Tør-M</c:v>
                </c:pt>
                <c:pt idx="12">
                  <c:v>Klæg-M</c:v>
                </c:pt>
              </c:strCache>
            </c:strRef>
          </c:cat>
          <c:val>
            <c:numRef>
              <c:f>'Flere dommere'!$E$22:$E$34</c:f>
              <c:numCache>
                <c:formatCode>0.0</c:formatCode>
                <c:ptCount val="13"/>
                <c:pt idx="0">
                  <c:v>5.9000000000000021</c:v>
                </c:pt>
                <c:pt idx="1">
                  <c:v>6.009999999999998</c:v>
                </c:pt>
                <c:pt idx="2">
                  <c:v>7.3550000000000013</c:v>
                </c:pt>
                <c:pt idx="3">
                  <c:v>7.1400000000000023</c:v>
                </c:pt>
                <c:pt idx="4">
                  <c:v>6.6950000000000003</c:v>
                </c:pt>
                <c:pt idx="5">
                  <c:v>6.3049999999999988</c:v>
                </c:pt>
                <c:pt idx="6">
                  <c:v>7.919999999999999</c:v>
                </c:pt>
                <c:pt idx="7">
                  <c:v>7.4649999999999981</c:v>
                </c:pt>
                <c:pt idx="8">
                  <c:v>6.8150000000000022</c:v>
                </c:pt>
                <c:pt idx="9">
                  <c:v>7.330000000000001</c:v>
                </c:pt>
                <c:pt idx="10">
                  <c:v>6.9450000000000021</c:v>
                </c:pt>
                <c:pt idx="11">
                  <c:v>6.3928571428571432</c:v>
                </c:pt>
                <c:pt idx="12">
                  <c:v>6.580000000000001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A-403B-9910-039B30F4F3A5}"/>
            </c:ext>
          </c:extLst>
        </c:ser>
        <c:ser>
          <c:idx val="1"/>
          <c:order val="1"/>
          <c:tx>
            <c:strRef>
              <c:f>'Flere dommere'!$F$21</c:f>
              <c:strCache>
                <c:ptCount val="1"/>
                <c:pt idx="0">
                  <c:v>2. SKRIV NAVN HER PRODUKT nr. 2</c:v>
                </c:pt>
              </c:strCache>
            </c:strRef>
          </c:tx>
          <c:cat>
            <c:strRef>
              <c:f>'Flere dommere'!$D$22:$D$34</c:f>
              <c:strCache>
                <c:ptCount val="13"/>
                <c:pt idx="0">
                  <c:v>Havre-A</c:v>
                </c:pt>
                <c:pt idx="1">
                  <c:v>Brændt-A</c:v>
                </c:pt>
                <c:pt idx="2">
                  <c:v>Ristet-A</c:v>
                </c:pt>
                <c:pt idx="3">
                  <c:v>Nødder-F</c:v>
                </c:pt>
                <c:pt idx="4">
                  <c:v>Halm-F</c:v>
                </c:pt>
                <c:pt idx="5">
                  <c:v>Ristet-F</c:v>
                </c:pt>
                <c:pt idx="6">
                  <c:v>Sødt-S</c:v>
                </c:pt>
                <c:pt idx="7">
                  <c:v>Salt-S</c:v>
                </c:pt>
                <c:pt idx="8">
                  <c:v>Bitter-S</c:v>
                </c:pt>
                <c:pt idx="9">
                  <c:v>Fed-S</c:v>
                </c:pt>
                <c:pt idx="10">
                  <c:v>Surt-S</c:v>
                </c:pt>
                <c:pt idx="11">
                  <c:v>Tør-M</c:v>
                </c:pt>
                <c:pt idx="12">
                  <c:v>Klæg-M</c:v>
                </c:pt>
              </c:strCache>
            </c:strRef>
          </c:cat>
          <c:val>
            <c:numRef>
              <c:f>'Flere dommere'!$F$22:$F$34</c:f>
              <c:numCache>
                <c:formatCode>0.0</c:formatCode>
                <c:ptCount val="13"/>
                <c:pt idx="0">
                  <c:v>5.7999999999999989</c:v>
                </c:pt>
                <c:pt idx="1">
                  <c:v>6.2600000000000016</c:v>
                </c:pt>
                <c:pt idx="2">
                  <c:v>6.7499999999999982</c:v>
                </c:pt>
                <c:pt idx="3">
                  <c:v>5.1400000000000015</c:v>
                </c:pt>
                <c:pt idx="4">
                  <c:v>4.5999999999999996</c:v>
                </c:pt>
                <c:pt idx="5">
                  <c:v>4.7105263157894735</c:v>
                </c:pt>
                <c:pt idx="6">
                  <c:v>5.85</c:v>
                </c:pt>
                <c:pt idx="7">
                  <c:v>4.6049999999999986</c:v>
                </c:pt>
                <c:pt idx="8">
                  <c:v>5.4849999999999985</c:v>
                </c:pt>
                <c:pt idx="9">
                  <c:v>5.6250000000000018</c:v>
                </c:pt>
                <c:pt idx="10">
                  <c:v>5.169999999999999</c:v>
                </c:pt>
                <c:pt idx="11">
                  <c:v>4.7350000000000003</c:v>
                </c:pt>
                <c:pt idx="12">
                  <c:v>4.335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A-403B-9910-039B30F4F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536000"/>
        <c:axId val="239536392"/>
      </c:radarChart>
      <c:catAx>
        <c:axId val="23953600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39536392"/>
        <c:crosses val="autoZero"/>
        <c:auto val="1"/>
        <c:lblAlgn val="ctr"/>
        <c:lblOffset val="100"/>
        <c:noMultiLvlLbl val="0"/>
      </c:catAx>
      <c:valAx>
        <c:axId val="239536392"/>
        <c:scaling>
          <c:orientation val="minMax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crossAx val="239536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868816</xdr:colOff>
      <xdr:row>36</xdr:row>
      <xdr:rowOff>52899</xdr:rowOff>
    </xdr:from>
    <xdr:to>
      <xdr:col>17</xdr:col>
      <xdr:colOff>337455</xdr:colOff>
      <xdr:row>59</xdr:row>
      <xdr:rowOff>162437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O34"/>
  <sheetViews>
    <sheetView tabSelected="1" zoomScaleNormal="100" workbookViewId="0">
      <selection activeCell="B22" sqref="B22"/>
    </sheetView>
  </sheetViews>
  <sheetFormatPr defaultRowHeight="15" x14ac:dyDescent="0.25"/>
  <cols>
    <col min="1" max="1" width="16.42578125" customWidth="1"/>
    <col min="5" max="5" width="11.7109375" customWidth="1"/>
    <col min="6" max="6" width="11.85546875" customWidth="1"/>
    <col min="10" max="10" width="10.85546875" customWidth="1"/>
    <col min="11" max="11" width="12" customWidth="1"/>
    <col min="15" max="15" width="12" customWidth="1"/>
    <col min="16" max="16" width="13.5703125" customWidth="1"/>
    <col min="44" max="44" width="14" customWidth="1"/>
    <col min="45" max="45" width="13.42578125" bestFit="1" customWidth="1"/>
    <col min="46" max="46" width="15.7109375" bestFit="1" customWidth="1"/>
    <col min="49" max="49" width="12.5703125" bestFit="1" customWidth="1"/>
    <col min="50" max="50" width="13.42578125" bestFit="1" customWidth="1"/>
    <col min="51" max="51" width="15.7109375" bestFit="1" customWidth="1"/>
    <col min="54" max="54" width="12.5703125" customWidth="1"/>
    <col min="55" max="55" width="13.42578125" bestFit="1" customWidth="1"/>
    <col min="56" max="56" width="15.7109375" bestFit="1" customWidth="1"/>
  </cols>
  <sheetData>
    <row r="2" spans="1:41" ht="27.75" customHeight="1" thickBot="1" x14ac:dyDescent="0.3">
      <c r="A2" s="13" t="s">
        <v>18</v>
      </c>
      <c r="B2" s="48" t="s">
        <v>19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  <c r="V2" s="48" t="s">
        <v>20</v>
      </c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51"/>
    </row>
    <row r="3" spans="1:41" ht="26.25" customHeight="1" thickBot="1" x14ac:dyDescent="0.3">
      <c r="A3" s="31" t="s">
        <v>17</v>
      </c>
      <c r="B3" s="34">
        <v>1</v>
      </c>
      <c r="C3" s="35">
        <v>2</v>
      </c>
      <c r="D3" s="36">
        <v>3</v>
      </c>
      <c r="E3" s="36">
        <v>4</v>
      </c>
      <c r="F3" s="36">
        <v>5</v>
      </c>
      <c r="G3" s="36">
        <v>6</v>
      </c>
      <c r="H3" s="36">
        <v>7</v>
      </c>
      <c r="I3" s="36">
        <v>8</v>
      </c>
      <c r="J3" s="36">
        <v>9</v>
      </c>
      <c r="K3" s="36">
        <v>10</v>
      </c>
      <c r="L3" s="36">
        <v>11</v>
      </c>
      <c r="M3" s="36">
        <v>12</v>
      </c>
      <c r="N3" s="36">
        <v>13</v>
      </c>
      <c r="O3" s="36">
        <v>14</v>
      </c>
      <c r="P3" s="36">
        <v>15</v>
      </c>
      <c r="Q3" s="36">
        <v>16</v>
      </c>
      <c r="R3" s="36">
        <v>17</v>
      </c>
      <c r="S3" s="36">
        <v>18</v>
      </c>
      <c r="T3" s="36">
        <v>19</v>
      </c>
      <c r="U3" s="37">
        <v>20</v>
      </c>
      <c r="V3" s="18">
        <v>1</v>
      </c>
      <c r="W3" s="19">
        <v>2</v>
      </c>
      <c r="X3" s="19">
        <v>3</v>
      </c>
      <c r="Y3" s="19">
        <v>4</v>
      </c>
      <c r="Z3" s="19">
        <v>5</v>
      </c>
      <c r="AA3" s="19">
        <v>6</v>
      </c>
      <c r="AB3" s="19">
        <v>7</v>
      </c>
      <c r="AC3" s="19">
        <v>8</v>
      </c>
      <c r="AD3" s="19">
        <v>9</v>
      </c>
      <c r="AE3" s="19">
        <v>10</v>
      </c>
      <c r="AF3" s="19">
        <v>11</v>
      </c>
      <c r="AG3" s="19">
        <v>12</v>
      </c>
      <c r="AH3" s="19">
        <v>13</v>
      </c>
      <c r="AI3" s="19">
        <v>14</v>
      </c>
      <c r="AJ3" s="19">
        <v>15</v>
      </c>
      <c r="AK3" s="19">
        <v>16</v>
      </c>
      <c r="AL3" s="19">
        <v>17</v>
      </c>
      <c r="AM3" s="19">
        <v>18</v>
      </c>
      <c r="AN3" s="19">
        <v>19</v>
      </c>
      <c r="AO3" s="20">
        <v>20</v>
      </c>
    </row>
    <row r="4" spans="1:41" x14ac:dyDescent="0.25">
      <c r="A4" s="32" t="s">
        <v>11</v>
      </c>
      <c r="B4" s="38">
        <v>3.2</v>
      </c>
      <c r="C4" s="39">
        <v>4.5</v>
      </c>
      <c r="D4" s="39">
        <v>9.8000000000000007</v>
      </c>
      <c r="E4" s="39">
        <v>4.5</v>
      </c>
      <c r="F4" s="39">
        <v>1.2</v>
      </c>
      <c r="G4" s="39">
        <v>4.5</v>
      </c>
      <c r="H4" s="39">
        <v>6.9</v>
      </c>
      <c r="I4" s="39">
        <v>4.5</v>
      </c>
      <c r="J4" s="39">
        <v>6.9</v>
      </c>
      <c r="K4" s="39">
        <v>6.9</v>
      </c>
      <c r="L4" s="39">
        <v>6.9</v>
      </c>
      <c r="M4" s="39">
        <v>6.9</v>
      </c>
      <c r="N4" s="39">
        <v>6.9</v>
      </c>
      <c r="O4" s="39">
        <v>6.9</v>
      </c>
      <c r="P4" s="39">
        <v>6.9</v>
      </c>
      <c r="Q4" s="39">
        <v>6.9</v>
      </c>
      <c r="R4" s="39">
        <v>6.9</v>
      </c>
      <c r="S4" s="39">
        <v>6.9</v>
      </c>
      <c r="T4" s="39">
        <v>4.5</v>
      </c>
      <c r="U4" s="40">
        <v>5.4</v>
      </c>
      <c r="V4" s="21">
        <v>12.3</v>
      </c>
      <c r="W4" s="22">
        <v>11.8</v>
      </c>
      <c r="X4" s="22">
        <v>9.9</v>
      </c>
      <c r="Y4" s="22">
        <v>5.6</v>
      </c>
      <c r="Z4" s="22">
        <v>2.2999999999999998</v>
      </c>
      <c r="AA4" s="22">
        <v>11</v>
      </c>
      <c r="AB4" s="22">
        <v>3.3</v>
      </c>
      <c r="AC4" s="22">
        <v>6.7</v>
      </c>
      <c r="AD4" s="22">
        <v>3.3</v>
      </c>
      <c r="AE4" s="22">
        <v>3.3</v>
      </c>
      <c r="AF4" s="22">
        <v>3.3</v>
      </c>
      <c r="AG4" s="22">
        <v>3.3</v>
      </c>
      <c r="AH4" s="22">
        <v>3.3</v>
      </c>
      <c r="AI4" s="22">
        <v>3.3</v>
      </c>
      <c r="AJ4" s="22">
        <v>3.3</v>
      </c>
      <c r="AK4" s="22">
        <v>3.3</v>
      </c>
      <c r="AL4" s="22">
        <v>3.3</v>
      </c>
      <c r="AM4" s="22">
        <v>3.3</v>
      </c>
      <c r="AN4" s="22">
        <v>10</v>
      </c>
      <c r="AO4" s="23">
        <v>10.1</v>
      </c>
    </row>
    <row r="5" spans="1:41" x14ac:dyDescent="0.25">
      <c r="A5" s="2" t="s">
        <v>10</v>
      </c>
      <c r="B5" s="41">
        <v>4.0999999999999996</v>
      </c>
      <c r="C5" s="42">
        <v>5.0999999999999996</v>
      </c>
      <c r="D5" s="42">
        <v>8.8000000000000007</v>
      </c>
      <c r="E5" s="42">
        <v>5.0999999999999996</v>
      </c>
      <c r="F5" s="42">
        <v>1.4</v>
      </c>
      <c r="G5" s="42">
        <v>5.0999999999999996</v>
      </c>
      <c r="H5" s="42">
        <v>6.8</v>
      </c>
      <c r="I5" s="42">
        <v>5.0999999999999996</v>
      </c>
      <c r="J5" s="42">
        <v>6.8</v>
      </c>
      <c r="K5" s="42">
        <v>6.8</v>
      </c>
      <c r="L5" s="42">
        <v>6.8</v>
      </c>
      <c r="M5" s="42">
        <v>6.8</v>
      </c>
      <c r="N5" s="42">
        <v>6.8</v>
      </c>
      <c r="O5" s="42">
        <v>6.8</v>
      </c>
      <c r="P5" s="42">
        <v>6.8</v>
      </c>
      <c r="Q5" s="42">
        <v>6.8</v>
      </c>
      <c r="R5" s="42">
        <v>6.8</v>
      </c>
      <c r="S5" s="42">
        <v>6.8</v>
      </c>
      <c r="T5" s="42">
        <v>5.0999999999999996</v>
      </c>
      <c r="U5" s="43">
        <v>5.6</v>
      </c>
      <c r="V5" s="21">
        <v>8.6</v>
      </c>
      <c r="W5" s="22">
        <v>7.1</v>
      </c>
      <c r="X5" s="22">
        <v>14.5</v>
      </c>
      <c r="Y5" s="22">
        <v>5.5</v>
      </c>
      <c r="Z5" s="22">
        <v>3</v>
      </c>
      <c r="AA5" s="22">
        <v>11</v>
      </c>
      <c r="AB5" s="22">
        <v>4.2</v>
      </c>
      <c r="AC5" s="22">
        <v>6.9</v>
      </c>
      <c r="AD5" s="22">
        <v>4.2</v>
      </c>
      <c r="AE5" s="22">
        <v>4.2</v>
      </c>
      <c r="AF5" s="22">
        <v>4.2</v>
      </c>
      <c r="AG5" s="22">
        <v>4.2</v>
      </c>
      <c r="AH5" s="22">
        <v>4.2</v>
      </c>
      <c r="AI5" s="22">
        <v>4.2</v>
      </c>
      <c r="AJ5" s="22">
        <v>4.2</v>
      </c>
      <c r="AK5" s="22">
        <v>4.2</v>
      </c>
      <c r="AL5" s="22">
        <v>4.2</v>
      </c>
      <c r="AM5" s="22">
        <v>4.2</v>
      </c>
      <c r="AN5" s="22">
        <v>14.2</v>
      </c>
      <c r="AO5" s="23">
        <v>8.1999999999999993</v>
      </c>
    </row>
    <row r="6" spans="1:41" x14ac:dyDescent="0.25">
      <c r="A6" s="33" t="s">
        <v>9</v>
      </c>
      <c r="B6" s="41">
        <v>6.5</v>
      </c>
      <c r="C6" s="42">
        <v>7</v>
      </c>
      <c r="D6" s="42">
        <v>9.1999999999999993</v>
      </c>
      <c r="E6" s="42">
        <v>6.7</v>
      </c>
      <c r="F6" s="42">
        <v>0.8</v>
      </c>
      <c r="G6" s="42">
        <v>7</v>
      </c>
      <c r="H6" s="42">
        <v>8.1999999999999993</v>
      </c>
      <c r="I6" s="42">
        <v>7</v>
      </c>
      <c r="J6" s="42">
        <v>8.1999999999999993</v>
      </c>
      <c r="K6" s="42">
        <v>8.1999999999999993</v>
      </c>
      <c r="L6" s="42">
        <v>8.1999999999999993</v>
      </c>
      <c r="M6" s="42">
        <v>8.1999999999999993</v>
      </c>
      <c r="N6" s="42">
        <v>8.1999999999999993</v>
      </c>
      <c r="O6" s="42">
        <v>8.1999999999999993</v>
      </c>
      <c r="P6" s="42">
        <v>8.1999999999999993</v>
      </c>
      <c r="Q6" s="42">
        <v>8.1999999999999993</v>
      </c>
      <c r="R6" s="42">
        <v>8.1999999999999993</v>
      </c>
      <c r="S6" s="42">
        <v>8.1999999999999993</v>
      </c>
      <c r="T6" s="42">
        <v>7</v>
      </c>
      <c r="U6" s="43">
        <v>5.7</v>
      </c>
      <c r="V6" s="21">
        <v>11.4</v>
      </c>
      <c r="W6" s="22">
        <v>13.5</v>
      </c>
      <c r="X6" s="22">
        <v>14.6</v>
      </c>
      <c r="Y6" s="22">
        <v>5.7</v>
      </c>
      <c r="Z6" s="22">
        <v>3.1</v>
      </c>
      <c r="AA6" s="22">
        <v>11.8</v>
      </c>
      <c r="AB6" s="22">
        <v>3.8</v>
      </c>
      <c r="AC6" s="22">
        <v>6.8</v>
      </c>
      <c r="AD6" s="22">
        <v>3.8</v>
      </c>
      <c r="AE6" s="22">
        <v>3.8</v>
      </c>
      <c r="AF6" s="22">
        <v>3.8</v>
      </c>
      <c r="AG6" s="22">
        <v>3.8</v>
      </c>
      <c r="AH6" s="22">
        <v>3.8</v>
      </c>
      <c r="AI6" s="22">
        <v>3.8</v>
      </c>
      <c r="AJ6" s="22">
        <v>3.8</v>
      </c>
      <c r="AK6" s="22">
        <v>3.8</v>
      </c>
      <c r="AL6" s="22">
        <v>3.8</v>
      </c>
      <c r="AM6" s="22">
        <v>3.8</v>
      </c>
      <c r="AN6" s="22">
        <v>13.9</v>
      </c>
      <c r="AO6" s="23">
        <v>12.4</v>
      </c>
    </row>
    <row r="7" spans="1:41" x14ac:dyDescent="0.25">
      <c r="A7" s="32" t="s">
        <v>3</v>
      </c>
      <c r="B7" s="41">
        <v>3.4</v>
      </c>
      <c r="C7" s="42">
        <v>3.4</v>
      </c>
      <c r="D7" s="42">
        <v>9.5</v>
      </c>
      <c r="E7" s="42">
        <v>7.6</v>
      </c>
      <c r="F7" s="42">
        <v>0.9</v>
      </c>
      <c r="G7" s="42">
        <v>3.3</v>
      </c>
      <c r="H7" s="42">
        <v>8.9</v>
      </c>
      <c r="I7" s="42">
        <v>3.4</v>
      </c>
      <c r="J7" s="42">
        <v>8.9</v>
      </c>
      <c r="K7" s="42">
        <v>8.9</v>
      </c>
      <c r="L7" s="42">
        <v>8.9</v>
      </c>
      <c r="M7" s="42">
        <v>8.9</v>
      </c>
      <c r="N7" s="42">
        <v>8.9</v>
      </c>
      <c r="O7" s="42">
        <v>8.9</v>
      </c>
      <c r="P7" s="42">
        <v>8.9</v>
      </c>
      <c r="Q7" s="42">
        <v>8.9</v>
      </c>
      <c r="R7" s="42">
        <v>8.9</v>
      </c>
      <c r="S7" s="42">
        <v>8.9</v>
      </c>
      <c r="T7" s="42">
        <v>5.6</v>
      </c>
      <c r="U7" s="43">
        <v>7.8</v>
      </c>
      <c r="V7" s="21">
        <v>2.1</v>
      </c>
      <c r="W7" s="22">
        <v>1.9</v>
      </c>
      <c r="X7" s="22">
        <v>15</v>
      </c>
      <c r="Y7" s="22">
        <v>5.8</v>
      </c>
      <c r="Z7" s="22">
        <v>3.3</v>
      </c>
      <c r="AA7" s="22">
        <v>11.5</v>
      </c>
      <c r="AB7" s="22">
        <v>3.9</v>
      </c>
      <c r="AC7" s="22">
        <v>7</v>
      </c>
      <c r="AD7" s="22">
        <v>3.9</v>
      </c>
      <c r="AE7" s="22">
        <v>3.9</v>
      </c>
      <c r="AF7" s="22">
        <v>3.9</v>
      </c>
      <c r="AG7" s="22">
        <v>3.9</v>
      </c>
      <c r="AH7" s="22">
        <v>3.9</v>
      </c>
      <c r="AI7" s="22">
        <v>3.9</v>
      </c>
      <c r="AJ7" s="22">
        <v>3.9</v>
      </c>
      <c r="AK7" s="22">
        <v>3.9</v>
      </c>
      <c r="AL7" s="22">
        <v>3.9</v>
      </c>
      <c r="AM7" s="22">
        <v>3.9</v>
      </c>
      <c r="AN7" s="22">
        <v>11.6</v>
      </c>
      <c r="AO7" s="23">
        <v>1.7</v>
      </c>
    </row>
    <row r="8" spans="1:41" x14ac:dyDescent="0.25">
      <c r="A8" s="2" t="s">
        <v>4</v>
      </c>
      <c r="B8" s="41">
        <v>4.5999999999999996</v>
      </c>
      <c r="C8" s="42">
        <v>5.0999999999999996</v>
      </c>
      <c r="D8" s="42">
        <v>8.9</v>
      </c>
      <c r="E8" s="42">
        <v>7.8</v>
      </c>
      <c r="F8" s="42">
        <v>1.1000000000000001</v>
      </c>
      <c r="G8" s="42">
        <v>5.6</v>
      </c>
      <c r="H8" s="42">
        <v>7.5</v>
      </c>
      <c r="I8" s="42">
        <v>5.0999999999999996</v>
      </c>
      <c r="J8" s="42">
        <v>7.5</v>
      </c>
      <c r="K8" s="42">
        <v>7.5</v>
      </c>
      <c r="L8" s="42">
        <v>7.5</v>
      </c>
      <c r="M8" s="42">
        <v>7.5</v>
      </c>
      <c r="N8" s="42">
        <v>7.5</v>
      </c>
      <c r="O8" s="42">
        <v>7.5</v>
      </c>
      <c r="P8" s="42">
        <v>7.5</v>
      </c>
      <c r="Q8" s="42">
        <v>7.5</v>
      </c>
      <c r="R8" s="42">
        <v>7.5</v>
      </c>
      <c r="S8" s="42">
        <v>7.5</v>
      </c>
      <c r="T8" s="42">
        <v>7.8</v>
      </c>
      <c r="U8" s="43">
        <v>5.4</v>
      </c>
      <c r="V8" s="21">
        <v>1.4</v>
      </c>
      <c r="W8" s="22">
        <v>1.3</v>
      </c>
      <c r="X8" s="22">
        <v>14.8</v>
      </c>
      <c r="Y8" s="22">
        <v>5.0999999999999996</v>
      </c>
      <c r="Z8" s="22">
        <v>3.4</v>
      </c>
      <c r="AA8" s="22">
        <v>11.6</v>
      </c>
      <c r="AB8" s="22">
        <v>3.1</v>
      </c>
      <c r="AC8" s="22">
        <v>7.2</v>
      </c>
      <c r="AD8" s="22">
        <v>3.1</v>
      </c>
      <c r="AE8" s="22">
        <v>3.1</v>
      </c>
      <c r="AF8" s="22">
        <v>3.1</v>
      </c>
      <c r="AG8" s="22">
        <v>3.1</v>
      </c>
      <c r="AH8" s="22">
        <v>3.1</v>
      </c>
      <c r="AI8" s="22">
        <v>3.1</v>
      </c>
      <c r="AJ8" s="22">
        <v>3.1</v>
      </c>
      <c r="AK8" s="22">
        <v>3.1</v>
      </c>
      <c r="AL8" s="22">
        <v>3.1</v>
      </c>
      <c r="AM8" s="22">
        <v>3.1</v>
      </c>
      <c r="AN8" s="22">
        <v>11.9</v>
      </c>
      <c r="AO8" s="23">
        <v>1.2</v>
      </c>
    </row>
    <row r="9" spans="1:41" x14ac:dyDescent="0.25">
      <c r="A9" s="33" t="s">
        <v>5</v>
      </c>
      <c r="B9" s="41">
        <v>0</v>
      </c>
      <c r="C9" s="42">
        <v>0</v>
      </c>
      <c r="D9" s="42">
        <v>9.9</v>
      </c>
      <c r="E9" s="42">
        <v>7.9</v>
      </c>
      <c r="F9" s="42">
        <v>2.2000000000000002</v>
      </c>
      <c r="G9" s="42">
        <v>2.2999999999999998</v>
      </c>
      <c r="H9" s="42">
        <v>8.8000000000000007</v>
      </c>
      <c r="I9" s="42">
        <v>0</v>
      </c>
      <c r="J9" s="42">
        <v>8.8000000000000007</v>
      </c>
      <c r="K9" s="42">
        <v>8.8000000000000007</v>
      </c>
      <c r="L9" s="42">
        <v>8.8000000000000007</v>
      </c>
      <c r="M9" s="42">
        <v>8.8000000000000007</v>
      </c>
      <c r="N9" s="42">
        <v>8.8000000000000007</v>
      </c>
      <c r="O9" s="42">
        <v>8.8000000000000007</v>
      </c>
      <c r="P9" s="42">
        <v>8.8000000000000007</v>
      </c>
      <c r="Q9" s="42">
        <v>8.8000000000000007</v>
      </c>
      <c r="R9" s="42">
        <v>8.8000000000000007</v>
      </c>
      <c r="S9" s="42">
        <v>8.8000000000000007</v>
      </c>
      <c r="T9" s="42">
        <v>0.5</v>
      </c>
      <c r="U9" s="43">
        <v>6.5</v>
      </c>
      <c r="V9" s="24">
        <v>2</v>
      </c>
      <c r="W9" s="25">
        <v>1.6</v>
      </c>
      <c r="X9" s="25">
        <v>14.7</v>
      </c>
      <c r="Y9" s="25">
        <v>5.2</v>
      </c>
      <c r="Z9" s="25">
        <v>3.6</v>
      </c>
      <c r="AA9" s="25" t="s">
        <v>15</v>
      </c>
      <c r="AB9" s="25">
        <v>3.6</v>
      </c>
      <c r="AC9" s="25">
        <v>6.9</v>
      </c>
      <c r="AD9" s="25">
        <v>3.6</v>
      </c>
      <c r="AE9" s="25">
        <v>3.6</v>
      </c>
      <c r="AF9" s="25">
        <v>3.6</v>
      </c>
      <c r="AG9" s="25">
        <v>3.6</v>
      </c>
      <c r="AH9" s="25">
        <v>3.6</v>
      </c>
      <c r="AI9" s="25">
        <v>3.6</v>
      </c>
      <c r="AJ9" s="25">
        <v>3.6</v>
      </c>
      <c r="AK9" s="25">
        <v>3.6</v>
      </c>
      <c r="AL9" s="25">
        <v>3.6</v>
      </c>
      <c r="AM9" s="25">
        <v>3.6</v>
      </c>
      <c r="AN9" s="25">
        <v>12.9</v>
      </c>
      <c r="AO9" s="26">
        <v>3</v>
      </c>
    </row>
    <row r="10" spans="1:41" x14ac:dyDescent="0.25">
      <c r="A10" s="2" t="s">
        <v>14</v>
      </c>
      <c r="B10" s="41">
        <v>9.8000000000000007</v>
      </c>
      <c r="C10" s="42">
        <v>9.4</v>
      </c>
      <c r="D10" s="42">
        <v>7.9</v>
      </c>
      <c r="E10" s="42">
        <v>8</v>
      </c>
      <c r="F10" s="42">
        <v>2.2999999999999998</v>
      </c>
      <c r="G10" s="42">
        <v>3.2</v>
      </c>
      <c r="H10" s="42">
        <v>8.6999999999999993</v>
      </c>
      <c r="I10" s="42">
        <v>9.4</v>
      </c>
      <c r="J10" s="42">
        <v>8.6999999999999993</v>
      </c>
      <c r="K10" s="42">
        <v>8.6999999999999993</v>
      </c>
      <c r="L10" s="42">
        <v>8.6999999999999993</v>
      </c>
      <c r="M10" s="42">
        <v>8.6999999999999993</v>
      </c>
      <c r="N10" s="42">
        <v>8.6999999999999993</v>
      </c>
      <c r="O10" s="42">
        <v>8.6999999999999993</v>
      </c>
      <c r="P10" s="42">
        <v>8.6999999999999993</v>
      </c>
      <c r="Q10" s="42">
        <v>8.6999999999999993</v>
      </c>
      <c r="R10" s="42">
        <v>8.6999999999999993</v>
      </c>
      <c r="S10" s="42">
        <v>8.6999999999999993</v>
      </c>
      <c r="T10" s="42">
        <v>5.6</v>
      </c>
      <c r="U10" s="43">
        <v>7.1</v>
      </c>
      <c r="V10" s="21">
        <v>3.4</v>
      </c>
      <c r="W10" s="22">
        <v>11</v>
      </c>
      <c r="X10" s="22">
        <v>13.9</v>
      </c>
      <c r="Y10" s="22">
        <v>5.3</v>
      </c>
      <c r="Z10" s="22">
        <v>3.9</v>
      </c>
      <c r="AA10" s="22">
        <v>10.8</v>
      </c>
      <c r="AB10" s="22">
        <v>3.5</v>
      </c>
      <c r="AC10" s="22">
        <v>7.3</v>
      </c>
      <c r="AD10" s="22">
        <v>3.5</v>
      </c>
      <c r="AE10" s="22">
        <v>3.5</v>
      </c>
      <c r="AF10" s="22">
        <v>3.5</v>
      </c>
      <c r="AG10" s="22">
        <v>3.5</v>
      </c>
      <c r="AH10" s="22">
        <v>3.5</v>
      </c>
      <c r="AI10" s="22">
        <v>3.5</v>
      </c>
      <c r="AJ10" s="22">
        <v>3.5</v>
      </c>
      <c r="AK10" s="22">
        <v>3.5</v>
      </c>
      <c r="AL10" s="22">
        <v>3.5</v>
      </c>
      <c r="AM10" s="22">
        <v>3.5</v>
      </c>
      <c r="AN10" s="22">
        <v>10.6</v>
      </c>
      <c r="AO10" s="23">
        <v>12.3</v>
      </c>
    </row>
    <row r="11" spans="1:41" x14ac:dyDescent="0.25">
      <c r="A11" s="2" t="s">
        <v>2</v>
      </c>
      <c r="B11" s="41">
        <v>5.6</v>
      </c>
      <c r="C11" s="42">
        <v>6.2</v>
      </c>
      <c r="D11" s="42">
        <v>8.6</v>
      </c>
      <c r="E11" s="42">
        <v>6.2</v>
      </c>
      <c r="F11" s="42">
        <v>3.2</v>
      </c>
      <c r="G11" s="42">
        <v>6.2</v>
      </c>
      <c r="H11" s="42">
        <v>8.6</v>
      </c>
      <c r="I11" s="42">
        <v>6.2</v>
      </c>
      <c r="J11" s="42">
        <v>8.6</v>
      </c>
      <c r="K11" s="42">
        <v>8.6</v>
      </c>
      <c r="L11" s="42">
        <v>8.6</v>
      </c>
      <c r="M11" s="42">
        <v>8.6</v>
      </c>
      <c r="N11" s="42">
        <v>8.6</v>
      </c>
      <c r="O11" s="42">
        <v>8.6</v>
      </c>
      <c r="P11" s="42">
        <v>8.6</v>
      </c>
      <c r="Q11" s="42">
        <v>8.6</v>
      </c>
      <c r="R11" s="42">
        <v>8.6</v>
      </c>
      <c r="S11" s="42">
        <v>8.6</v>
      </c>
      <c r="T11" s="42">
        <v>6.2</v>
      </c>
      <c r="U11" s="43">
        <v>6.3</v>
      </c>
      <c r="V11" s="21">
        <v>2.2999999999999998</v>
      </c>
      <c r="W11" s="22">
        <v>2.2000000000000002</v>
      </c>
      <c r="X11" s="22">
        <v>14.1</v>
      </c>
      <c r="Y11" s="22">
        <v>5.5</v>
      </c>
      <c r="Z11" s="22">
        <v>4</v>
      </c>
      <c r="AA11" s="22">
        <v>10.3</v>
      </c>
      <c r="AB11" s="22">
        <v>3.1</v>
      </c>
      <c r="AC11" s="22">
        <v>7.7</v>
      </c>
      <c r="AD11" s="22">
        <v>3.1</v>
      </c>
      <c r="AE11" s="22">
        <v>3.1</v>
      </c>
      <c r="AF11" s="22">
        <v>3.1</v>
      </c>
      <c r="AG11" s="22">
        <v>3.1</v>
      </c>
      <c r="AH11" s="22">
        <v>3.1</v>
      </c>
      <c r="AI11" s="22">
        <v>3.1</v>
      </c>
      <c r="AJ11" s="22">
        <v>3.1</v>
      </c>
      <c r="AK11" s="22">
        <v>3.1</v>
      </c>
      <c r="AL11" s="22">
        <v>3.1</v>
      </c>
      <c r="AM11" s="22">
        <v>3.1</v>
      </c>
      <c r="AN11" s="22">
        <v>9.8000000000000007</v>
      </c>
      <c r="AO11" s="23">
        <v>2.1</v>
      </c>
    </row>
    <row r="12" spans="1:41" x14ac:dyDescent="0.25">
      <c r="A12" s="2" t="s">
        <v>1</v>
      </c>
      <c r="B12" s="41">
        <v>2.2999999999999998</v>
      </c>
      <c r="C12" s="42">
        <v>5.6</v>
      </c>
      <c r="D12" s="42">
        <v>9.8000000000000007</v>
      </c>
      <c r="E12" s="42">
        <v>5.6</v>
      </c>
      <c r="F12" s="42">
        <v>2.8</v>
      </c>
      <c r="G12" s="42">
        <v>5.6</v>
      </c>
      <c r="H12" s="42">
        <v>7.9</v>
      </c>
      <c r="I12" s="42">
        <v>5.6</v>
      </c>
      <c r="J12" s="42">
        <v>7.9</v>
      </c>
      <c r="K12" s="42">
        <v>7.9</v>
      </c>
      <c r="L12" s="42">
        <v>7.9</v>
      </c>
      <c r="M12" s="42">
        <v>7.9</v>
      </c>
      <c r="N12" s="42">
        <v>7.9</v>
      </c>
      <c r="O12" s="42">
        <v>7.9</v>
      </c>
      <c r="P12" s="42">
        <v>7.9</v>
      </c>
      <c r="Q12" s="42">
        <v>7.9</v>
      </c>
      <c r="R12" s="42">
        <v>7.9</v>
      </c>
      <c r="S12" s="42">
        <v>7.9</v>
      </c>
      <c r="T12" s="42">
        <v>5.6</v>
      </c>
      <c r="U12" s="43">
        <v>6.5</v>
      </c>
      <c r="V12" s="21">
        <v>3.4</v>
      </c>
      <c r="W12" s="22">
        <v>2.9</v>
      </c>
      <c r="X12" s="22">
        <v>14</v>
      </c>
      <c r="Y12" s="22">
        <v>5.4</v>
      </c>
      <c r="Z12" s="22">
        <v>3.9</v>
      </c>
      <c r="AA12" s="22">
        <v>10.3</v>
      </c>
      <c r="AB12" s="22">
        <v>3.6</v>
      </c>
      <c r="AC12" s="22">
        <v>7.8</v>
      </c>
      <c r="AD12" s="22">
        <v>3.6</v>
      </c>
      <c r="AE12" s="22">
        <v>3.6</v>
      </c>
      <c r="AF12" s="22">
        <v>3.6</v>
      </c>
      <c r="AG12" s="22">
        <v>3.6</v>
      </c>
      <c r="AH12" s="22">
        <v>3.6</v>
      </c>
      <c r="AI12" s="22">
        <v>3.6</v>
      </c>
      <c r="AJ12" s="22">
        <v>3.6</v>
      </c>
      <c r="AK12" s="22">
        <v>3.6</v>
      </c>
      <c r="AL12" s="22">
        <v>3.6</v>
      </c>
      <c r="AM12" s="22">
        <v>3.6</v>
      </c>
      <c r="AN12" s="22">
        <v>13.5</v>
      </c>
      <c r="AO12" s="23">
        <v>8.9</v>
      </c>
    </row>
    <row r="13" spans="1:41" x14ac:dyDescent="0.25">
      <c r="A13" s="2" t="s">
        <v>0</v>
      </c>
      <c r="B13" s="41">
        <v>2.4</v>
      </c>
      <c r="C13" s="42">
        <v>6.5</v>
      </c>
      <c r="D13" s="42">
        <v>9</v>
      </c>
      <c r="E13" s="42">
        <v>6.5</v>
      </c>
      <c r="F13" s="42">
        <v>1.9</v>
      </c>
      <c r="G13" s="42">
        <v>6.5</v>
      </c>
      <c r="H13" s="42">
        <v>8.5</v>
      </c>
      <c r="I13" s="42">
        <v>6.5</v>
      </c>
      <c r="J13" s="42">
        <v>8.5</v>
      </c>
      <c r="K13" s="42">
        <v>8.5</v>
      </c>
      <c r="L13" s="42">
        <v>8.5</v>
      </c>
      <c r="M13" s="42">
        <v>8.5</v>
      </c>
      <c r="N13" s="42">
        <v>8.5</v>
      </c>
      <c r="O13" s="42">
        <v>8.5</v>
      </c>
      <c r="P13" s="42">
        <v>8.5</v>
      </c>
      <c r="Q13" s="42">
        <v>8.5</v>
      </c>
      <c r="R13" s="42">
        <v>8.5</v>
      </c>
      <c r="S13" s="42">
        <v>8.5</v>
      </c>
      <c r="T13" s="42">
        <v>6.5</v>
      </c>
      <c r="U13" s="43">
        <v>7.3</v>
      </c>
      <c r="V13" s="21">
        <v>2.2999999999999998</v>
      </c>
      <c r="W13" s="22">
        <v>3.4</v>
      </c>
      <c r="X13" s="22">
        <v>14.7</v>
      </c>
      <c r="Y13" s="22">
        <v>5.9</v>
      </c>
      <c r="Z13" s="22">
        <v>3.7</v>
      </c>
      <c r="AA13" s="22">
        <v>11.3</v>
      </c>
      <c r="AB13" s="22">
        <v>3.9</v>
      </c>
      <c r="AC13" s="22">
        <v>7.9</v>
      </c>
      <c r="AD13" s="22">
        <v>3.9</v>
      </c>
      <c r="AE13" s="22">
        <v>3.9</v>
      </c>
      <c r="AF13" s="22">
        <v>3.9</v>
      </c>
      <c r="AG13" s="22">
        <v>3.9</v>
      </c>
      <c r="AH13" s="22">
        <v>3.9</v>
      </c>
      <c r="AI13" s="22">
        <v>3.9</v>
      </c>
      <c r="AJ13" s="22">
        <v>3.9</v>
      </c>
      <c r="AK13" s="22">
        <v>3.9</v>
      </c>
      <c r="AL13" s="22">
        <v>3.9</v>
      </c>
      <c r="AM13" s="22">
        <v>3.9</v>
      </c>
      <c r="AN13" s="22">
        <v>12.4</v>
      </c>
      <c r="AO13" s="23">
        <v>8</v>
      </c>
    </row>
    <row r="14" spans="1:41" x14ac:dyDescent="0.25">
      <c r="A14" s="2" t="s">
        <v>13</v>
      </c>
      <c r="B14" s="41">
        <v>4.3</v>
      </c>
      <c r="C14" s="42">
        <v>6.2</v>
      </c>
      <c r="D14" s="42">
        <v>9.1999999999999993</v>
      </c>
      <c r="E14" s="42">
        <v>6.2</v>
      </c>
      <c r="F14" s="42">
        <v>0.9</v>
      </c>
      <c r="G14" s="42">
        <v>6.2</v>
      </c>
      <c r="H14" s="42">
        <v>7.9</v>
      </c>
      <c r="I14" s="42">
        <v>6.2</v>
      </c>
      <c r="J14" s="42">
        <v>7.9</v>
      </c>
      <c r="K14" s="42">
        <v>7.9</v>
      </c>
      <c r="L14" s="42">
        <v>7.9</v>
      </c>
      <c r="M14" s="42">
        <v>7.9</v>
      </c>
      <c r="N14" s="42">
        <v>7.9</v>
      </c>
      <c r="O14" s="42">
        <v>7.9</v>
      </c>
      <c r="P14" s="42">
        <v>7.9</v>
      </c>
      <c r="Q14" s="42">
        <v>7.9</v>
      </c>
      <c r="R14" s="42">
        <v>7.9</v>
      </c>
      <c r="S14" s="42">
        <v>7.9</v>
      </c>
      <c r="T14" s="42">
        <v>6.2</v>
      </c>
      <c r="U14" s="43">
        <v>6.6</v>
      </c>
      <c r="V14" s="21">
        <v>0.9</v>
      </c>
      <c r="W14" s="22">
        <v>2.2999999999999998</v>
      </c>
      <c r="X14" s="22">
        <v>13.4</v>
      </c>
      <c r="Y14" s="22">
        <v>5.8</v>
      </c>
      <c r="Z14" s="22">
        <v>3.8</v>
      </c>
      <c r="AA14" s="22">
        <v>11</v>
      </c>
      <c r="AB14" s="22">
        <v>3.6</v>
      </c>
      <c r="AC14" s="22">
        <v>8.1</v>
      </c>
      <c r="AD14" s="22">
        <v>3.6</v>
      </c>
      <c r="AE14" s="22">
        <v>3.6</v>
      </c>
      <c r="AF14" s="22">
        <v>3.6</v>
      </c>
      <c r="AG14" s="22">
        <v>3.6</v>
      </c>
      <c r="AH14" s="22">
        <v>3.6</v>
      </c>
      <c r="AI14" s="22">
        <v>3.6</v>
      </c>
      <c r="AJ14" s="22">
        <v>3.6</v>
      </c>
      <c r="AK14" s="22">
        <v>3.6</v>
      </c>
      <c r="AL14" s="22">
        <v>3.6</v>
      </c>
      <c r="AM14" s="22">
        <v>3.6</v>
      </c>
      <c r="AN14" s="22">
        <v>14.8</v>
      </c>
      <c r="AO14" s="23">
        <v>3.7</v>
      </c>
    </row>
    <row r="15" spans="1:41" x14ac:dyDescent="0.25">
      <c r="A15" s="2" t="s">
        <v>12</v>
      </c>
      <c r="B15" s="41">
        <v>3.1</v>
      </c>
      <c r="C15" s="42">
        <v>5.5</v>
      </c>
      <c r="D15" s="42">
        <v>8.6999999999999993</v>
      </c>
      <c r="E15" s="42">
        <v>5.5</v>
      </c>
      <c r="F15" s="42">
        <v>0.8</v>
      </c>
      <c r="G15" s="42">
        <v>5.5</v>
      </c>
      <c r="H15" s="42">
        <v>7.8</v>
      </c>
      <c r="I15" s="42">
        <v>5.5</v>
      </c>
      <c r="J15" s="42">
        <v>7.8</v>
      </c>
      <c r="K15" s="42">
        <v>7.8</v>
      </c>
      <c r="L15" s="42">
        <v>7.8</v>
      </c>
      <c r="M15" s="42">
        <v>7.8</v>
      </c>
      <c r="N15" s="42">
        <v>7.8</v>
      </c>
      <c r="O15" s="42">
        <v>7.8</v>
      </c>
      <c r="P15" s="42">
        <v>7.8</v>
      </c>
      <c r="Q15" s="42">
        <v>7.8</v>
      </c>
      <c r="R15" s="42">
        <v>7.8</v>
      </c>
      <c r="S15" s="42">
        <v>7.8</v>
      </c>
      <c r="T15" s="42">
        <v>5.5</v>
      </c>
      <c r="U15" s="43">
        <v>5.8</v>
      </c>
      <c r="V15" s="21">
        <v>1.4</v>
      </c>
      <c r="W15" s="22">
        <v>3.1</v>
      </c>
      <c r="X15" s="22">
        <v>13.9</v>
      </c>
      <c r="Y15" s="22">
        <v>5.6</v>
      </c>
      <c r="Z15" s="22">
        <v>3.9</v>
      </c>
      <c r="AA15" s="22">
        <v>10.1</v>
      </c>
      <c r="AB15" s="22">
        <v>3</v>
      </c>
      <c r="AC15" s="22">
        <v>6.3</v>
      </c>
      <c r="AD15" s="22">
        <v>3</v>
      </c>
      <c r="AE15" s="22">
        <v>3</v>
      </c>
      <c r="AF15" s="22">
        <v>3</v>
      </c>
      <c r="AG15" s="22">
        <v>3</v>
      </c>
      <c r="AH15" s="22">
        <v>3</v>
      </c>
      <c r="AI15" s="22">
        <v>3</v>
      </c>
      <c r="AJ15" s="22">
        <v>3</v>
      </c>
      <c r="AK15" s="22">
        <v>3</v>
      </c>
      <c r="AL15" s="22">
        <v>3</v>
      </c>
      <c r="AM15" s="22">
        <v>3</v>
      </c>
      <c r="AN15" s="22">
        <v>10.4</v>
      </c>
      <c r="AO15" s="23">
        <v>7</v>
      </c>
    </row>
    <row r="16" spans="1:41" ht="15.75" thickBot="1" x14ac:dyDescent="0.3">
      <c r="A16" s="3" t="s">
        <v>6</v>
      </c>
      <c r="B16" s="44">
        <v>5.0999999999999996</v>
      </c>
      <c r="C16" s="45">
        <v>4.9000000000000004</v>
      </c>
      <c r="D16" s="45">
        <v>8.1</v>
      </c>
      <c r="E16" s="45">
        <v>4.9000000000000004</v>
      </c>
      <c r="F16" s="45">
        <v>2</v>
      </c>
      <c r="G16" s="45">
        <v>4.9000000000000004</v>
      </c>
      <c r="H16" s="45">
        <v>7.7</v>
      </c>
      <c r="I16" s="45">
        <v>4.9000000000000004</v>
      </c>
      <c r="J16" s="45">
        <v>7.7</v>
      </c>
      <c r="K16" s="45">
        <v>7.7</v>
      </c>
      <c r="L16" s="45">
        <v>7.7</v>
      </c>
      <c r="M16" s="45">
        <v>7.7</v>
      </c>
      <c r="N16" s="45">
        <v>7.7</v>
      </c>
      <c r="O16" s="45">
        <v>7.7</v>
      </c>
      <c r="P16" s="45">
        <v>7.7</v>
      </c>
      <c r="Q16" s="45">
        <v>7.7</v>
      </c>
      <c r="R16" s="45">
        <v>7.7</v>
      </c>
      <c r="S16" s="45">
        <v>7.7</v>
      </c>
      <c r="T16" s="45">
        <v>4.9000000000000004</v>
      </c>
      <c r="U16" s="46">
        <v>7.2</v>
      </c>
      <c r="V16" s="27">
        <v>0.9</v>
      </c>
      <c r="W16" s="28">
        <v>0.7</v>
      </c>
      <c r="X16" s="28">
        <v>14.6</v>
      </c>
      <c r="Y16" s="28">
        <v>5</v>
      </c>
      <c r="Z16" s="28">
        <v>4.4000000000000004</v>
      </c>
      <c r="AA16" s="28">
        <v>9.8000000000000007</v>
      </c>
      <c r="AB16" s="28">
        <v>2.9</v>
      </c>
      <c r="AC16" s="28">
        <v>7.3</v>
      </c>
      <c r="AD16" s="28">
        <v>2.9</v>
      </c>
      <c r="AE16" s="28">
        <v>2.9</v>
      </c>
      <c r="AF16" s="28">
        <v>2.9</v>
      </c>
      <c r="AG16" s="28">
        <v>2.9</v>
      </c>
      <c r="AH16" s="28">
        <v>2.9</v>
      </c>
      <c r="AI16" s="28">
        <v>2.9</v>
      </c>
      <c r="AJ16" s="28">
        <v>2.9</v>
      </c>
      <c r="AK16" s="28">
        <v>2.9</v>
      </c>
      <c r="AL16" s="28">
        <v>2.9</v>
      </c>
      <c r="AM16" s="28">
        <v>2.9</v>
      </c>
      <c r="AN16" s="28">
        <v>11</v>
      </c>
      <c r="AO16" s="29">
        <v>1.1000000000000001</v>
      </c>
    </row>
    <row r="17" spans="2:4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2:4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2:41" ht="15.75" thickBot="1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2:41" ht="15.75" thickBot="1" x14ac:dyDescent="0.3">
      <c r="D20" s="12"/>
      <c r="E20" s="52" t="s">
        <v>7</v>
      </c>
      <c r="F20" s="53"/>
      <c r="I20" s="12"/>
      <c r="J20" s="52" t="s">
        <v>8</v>
      </c>
      <c r="K20" s="53"/>
      <c r="N20" s="12"/>
      <c r="O20" s="52" t="s">
        <v>16</v>
      </c>
      <c r="P20" s="5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2:41" ht="15.75" thickBot="1" x14ac:dyDescent="0.3">
      <c r="D21" s="5"/>
      <c r="E21" s="47" t="str">
        <f>B2</f>
        <v>1. SKRIV NAVN HER PRODUKT nr. 1</v>
      </c>
      <c r="F21" s="20" t="str">
        <f>V2</f>
        <v>2. SKRIV NAVN HER PRODUKT nr. 2</v>
      </c>
      <c r="I21" s="5"/>
      <c r="J21" s="47" t="str">
        <f>E21</f>
        <v>1. SKRIV NAVN HER PRODUKT nr. 1</v>
      </c>
      <c r="K21" s="30" t="str">
        <f>F21</f>
        <v>2. SKRIV NAVN HER PRODUKT nr. 2</v>
      </c>
      <c r="N21" s="5"/>
      <c r="O21" s="47" t="str">
        <f>J21</f>
        <v>1. SKRIV NAVN HER PRODUKT nr. 1</v>
      </c>
      <c r="P21" s="30" t="str">
        <f>K21</f>
        <v>2. SKRIV NAVN HER PRODUKT nr. 2</v>
      </c>
    </row>
    <row r="22" spans="2:41" x14ac:dyDescent="0.25">
      <c r="D22" s="4" t="str">
        <f>A4</f>
        <v>Havre-A</v>
      </c>
      <c r="E22" s="6">
        <f>AVERAGE(B4:U4)</f>
        <v>5.9000000000000021</v>
      </c>
      <c r="F22" s="7">
        <f>AVERAGE(V4:AO4)</f>
        <v>5.7999999999999989</v>
      </c>
      <c r="I22" s="4" t="str">
        <f>A4</f>
        <v>Havre-A</v>
      </c>
      <c r="J22" s="6">
        <f>STDEV(B4:U4)</f>
        <v>1.8586922397495624</v>
      </c>
      <c r="K22" s="7">
        <f>STDEV(V4:AO4)</f>
        <v>3.5546855660781342</v>
      </c>
      <c r="N22" s="4" t="str">
        <f>I22</f>
        <v>Havre-A</v>
      </c>
      <c r="O22" s="16">
        <f>J22/E22*100</f>
        <v>31.503258300840031</v>
      </c>
      <c r="P22" s="17">
        <f>STDEV(AA4:AT4)</f>
        <v>2.9475898144561627</v>
      </c>
    </row>
    <row r="23" spans="2:41" x14ac:dyDescent="0.25">
      <c r="D23" s="4" t="str">
        <f>A5</f>
        <v>Brændt-A</v>
      </c>
      <c r="E23" s="8">
        <f>AVERAGE(B5:U5)</f>
        <v>6.009999999999998</v>
      </c>
      <c r="F23" s="9">
        <f>AVERAGE(V5:AO5)</f>
        <v>6.2600000000000016</v>
      </c>
      <c r="I23" s="4" t="str">
        <f>A5</f>
        <v>Brændt-A</v>
      </c>
      <c r="J23" s="6">
        <f>STDEV(B5:U5)</f>
        <v>1.5193142497435208</v>
      </c>
      <c r="K23" s="7">
        <f>STDEV(V5:AO5)</f>
        <v>3.4155064354391556</v>
      </c>
      <c r="N23" s="4" t="str">
        <f t="shared" ref="N23:N34" si="0">I23</f>
        <v>Brændt-A</v>
      </c>
      <c r="O23" s="16">
        <f t="shared" ref="O23:O34" si="1">J23/E23*100</f>
        <v>25.279771210374729</v>
      </c>
      <c r="P23" s="16">
        <f t="shared" ref="P23:P34" si="2">K23/F23*100</f>
        <v>54.560805677941772</v>
      </c>
    </row>
    <row r="24" spans="2:41" x14ac:dyDescent="0.25">
      <c r="D24" s="4" t="str">
        <f>A6</f>
        <v>Ristet-A</v>
      </c>
      <c r="E24" s="8">
        <f>AVERAGE(B6:U6)</f>
        <v>7.3550000000000013</v>
      </c>
      <c r="F24" s="9">
        <f>AVERAGE(V6:AO6)</f>
        <v>6.7499999999999982</v>
      </c>
      <c r="I24" s="4" t="str">
        <f>A6</f>
        <v>Ristet-A</v>
      </c>
      <c r="J24" s="6">
        <f>STDEV(B6:U6)</f>
        <v>1.7566340421085758</v>
      </c>
      <c r="K24" s="7">
        <f>STDEV(V6:AO6)</f>
        <v>4.2766809560686259</v>
      </c>
      <c r="N24" s="4" t="str">
        <f t="shared" si="0"/>
        <v>Ristet-A</v>
      </c>
      <c r="O24" s="16">
        <f t="shared" si="1"/>
        <v>23.883535582713467</v>
      </c>
      <c r="P24" s="16">
        <f t="shared" si="2"/>
        <v>63.358236386201881</v>
      </c>
    </row>
    <row r="25" spans="2:41" x14ac:dyDescent="0.25">
      <c r="D25" s="4" t="str">
        <f>A7</f>
        <v>Nødder-F</v>
      </c>
      <c r="E25" s="8">
        <f>AVERAGE(B7:U7)</f>
        <v>7.1400000000000023</v>
      </c>
      <c r="F25" s="9">
        <f>AVERAGE(V7:AO7)</f>
        <v>5.1400000000000015</v>
      </c>
      <c r="I25" s="4" t="str">
        <f>A7</f>
        <v>Nødder-F</v>
      </c>
      <c r="J25" s="6">
        <f>STDEV(B7:U7)</f>
        <v>2.698030470742057</v>
      </c>
      <c r="K25" s="7">
        <f>STDEV(V7:AO7)</f>
        <v>3.5181334764182464</v>
      </c>
      <c r="N25" s="4" t="str">
        <f t="shared" si="0"/>
        <v>Nødder-F</v>
      </c>
      <c r="O25" s="16">
        <f t="shared" si="1"/>
        <v>37.787541607031599</v>
      </c>
      <c r="P25" s="16">
        <f t="shared" si="2"/>
        <v>68.446176584012548</v>
      </c>
    </row>
    <row r="26" spans="2:41" x14ac:dyDescent="0.25">
      <c r="D26" s="4" t="str">
        <f>A8</f>
        <v>Halm-F</v>
      </c>
      <c r="E26" s="8">
        <f>AVERAGE(B8:U8)</f>
        <v>6.6950000000000003</v>
      </c>
      <c r="F26" s="9">
        <f>AVERAGE(V8:AO8)</f>
        <v>4.5999999999999996</v>
      </c>
      <c r="I26" s="4" t="str">
        <f>A8</f>
        <v>Halm-F</v>
      </c>
      <c r="J26" s="6">
        <f>STDEV(B8:U8)</f>
        <v>1.7485256947677801</v>
      </c>
      <c r="K26" s="7">
        <f>STDEV(V8:AO8)</f>
        <v>3.7851510433604418</v>
      </c>
      <c r="N26" s="4" t="str">
        <f t="shared" si="0"/>
        <v>Halm-F</v>
      </c>
      <c r="O26" s="16">
        <f t="shared" si="1"/>
        <v>26.116888644776399</v>
      </c>
      <c r="P26" s="16">
        <f t="shared" si="2"/>
        <v>82.285892246966128</v>
      </c>
    </row>
    <row r="27" spans="2:41" x14ac:dyDescent="0.25">
      <c r="D27" s="4" t="str">
        <f>A9</f>
        <v>Ristet-F</v>
      </c>
      <c r="E27" s="8">
        <f>AVERAGE(B9:U9)</f>
        <v>6.3049999999999988</v>
      </c>
      <c r="F27" s="9">
        <f>AVERAGE(V9:AO9)</f>
        <v>4.7105263157894735</v>
      </c>
      <c r="I27" s="4" t="str">
        <f>A9</f>
        <v>Ristet-F</v>
      </c>
      <c r="J27" s="6">
        <f>STDEV(B9:U9)</f>
        <v>3.7684947434723819</v>
      </c>
      <c r="K27" s="7">
        <f>STDEV(V9:AO9)</f>
        <v>3.3881976094873303</v>
      </c>
      <c r="N27" s="4" t="str">
        <f t="shared" si="0"/>
        <v>Ristet-F</v>
      </c>
      <c r="O27" s="16">
        <f t="shared" si="1"/>
        <v>59.769940419863318</v>
      </c>
      <c r="P27" s="16">
        <f t="shared" si="2"/>
        <v>71.928217408110925</v>
      </c>
    </row>
    <row r="28" spans="2:41" x14ac:dyDescent="0.25">
      <c r="D28" s="4" t="str">
        <f>A10</f>
        <v>Sødt-S</v>
      </c>
      <c r="E28" s="8">
        <f>AVERAGE(B10:U10)</f>
        <v>7.919999999999999</v>
      </c>
      <c r="F28" s="9">
        <f>AVERAGE(V10:AO10)</f>
        <v>5.85</v>
      </c>
      <c r="I28" s="4" t="str">
        <f>A10</f>
        <v>Sødt-S</v>
      </c>
      <c r="J28" s="6">
        <f>STDEV(B10:U10)</f>
        <v>1.9805900237316301</v>
      </c>
      <c r="K28" s="7">
        <f>STDEV(V10:AO10)</f>
        <v>3.6487200351269546</v>
      </c>
      <c r="N28" s="4" t="str">
        <f t="shared" si="0"/>
        <v>Sødt-S</v>
      </c>
      <c r="O28" s="16">
        <f t="shared" si="1"/>
        <v>25.007449794591292</v>
      </c>
      <c r="P28" s="16">
        <f t="shared" si="2"/>
        <v>62.371282651742824</v>
      </c>
    </row>
    <row r="29" spans="2:41" x14ac:dyDescent="0.25">
      <c r="D29" s="4" t="str">
        <f>A11</f>
        <v>Salt-S</v>
      </c>
      <c r="E29" s="8">
        <f>AVERAGE(B11:U11)</f>
        <v>7.4649999999999981</v>
      </c>
      <c r="F29" s="9">
        <f>AVERAGE(V11:AO11)</f>
        <v>4.6049999999999986</v>
      </c>
      <c r="I29" s="4" t="str">
        <f>A11</f>
        <v>Salt-S</v>
      </c>
      <c r="J29" s="6">
        <f>STDEV(B11:U11)</f>
        <v>1.5641627994419069</v>
      </c>
      <c r="K29" s="7">
        <f>STDEV(V11:AO11)</f>
        <v>3.2655256689753425</v>
      </c>
      <c r="N29" s="4" t="str">
        <f t="shared" si="0"/>
        <v>Salt-S</v>
      </c>
      <c r="O29" s="16">
        <f t="shared" si="1"/>
        <v>20.95328599386346</v>
      </c>
      <c r="P29" s="16">
        <f t="shared" si="2"/>
        <v>70.912609532580746</v>
      </c>
    </row>
    <row r="30" spans="2:41" x14ac:dyDescent="0.25">
      <c r="D30" s="4" t="str">
        <f>A12</f>
        <v>Bitter-S</v>
      </c>
      <c r="E30" s="14">
        <f>AVERAGE(B12:U12)</f>
        <v>6.8150000000000022</v>
      </c>
      <c r="F30" s="15">
        <f>AVERAGE(V12:AO12)</f>
        <v>5.4849999999999985</v>
      </c>
      <c r="I30" s="4" t="str">
        <f>A12</f>
        <v>Bitter-S</v>
      </c>
      <c r="J30" s="6">
        <f>STDEV(B12:U12)</f>
        <v>1.86159948205271</v>
      </c>
      <c r="K30" s="7">
        <f>STDEV(V12:AO12)</f>
        <v>3.4761253384222313</v>
      </c>
      <c r="N30" s="4" t="str">
        <f t="shared" si="0"/>
        <v>Bitter-S</v>
      </c>
      <c r="O30" s="16">
        <f t="shared" si="1"/>
        <v>27.316206633201901</v>
      </c>
      <c r="P30" s="16">
        <f t="shared" si="2"/>
        <v>63.375120117087192</v>
      </c>
    </row>
    <row r="31" spans="2:41" x14ac:dyDescent="0.25">
      <c r="D31" s="4" t="str">
        <f>A13</f>
        <v>Fed-S</v>
      </c>
      <c r="E31" s="14">
        <f>AVERAGE(B13:U13)</f>
        <v>7.330000000000001</v>
      </c>
      <c r="F31" s="15">
        <f>AVERAGE(V13:AO13)</f>
        <v>5.6250000000000018</v>
      </c>
      <c r="I31" s="4" t="str">
        <f>A13</f>
        <v>Fed-S</v>
      </c>
      <c r="J31" s="6">
        <f>STDEV(B13:U13)</f>
        <v>1.9878843554206813</v>
      </c>
      <c r="K31" s="7">
        <f>STDEV(V13:AO13)</f>
        <v>3.4320279412431471</v>
      </c>
      <c r="N31" s="4" t="str">
        <f t="shared" si="0"/>
        <v>Fed-S</v>
      </c>
      <c r="O31" s="16">
        <f t="shared" si="1"/>
        <v>27.119841138072047</v>
      </c>
      <c r="P31" s="16">
        <f t="shared" si="2"/>
        <v>61.013830066544813</v>
      </c>
    </row>
    <row r="32" spans="2:41" x14ac:dyDescent="0.25">
      <c r="D32" s="4" t="str">
        <f>A14</f>
        <v>Surt-S</v>
      </c>
      <c r="E32" s="14">
        <f>AVERAGE(B14:U14)</f>
        <v>6.9450000000000021</v>
      </c>
      <c r="F32" s="15">
        <f>AVERAGE(V14:AO14)</f>
        <v>5.169999999999999</v>
      </c>
      <c r="I32" s="4" t="str">
        <f>A14</f>
        <v>Surt-S</v>
      </c>
      <c r="J32" s="6">
        <f>STDEV(B14:U14)</f>
        <v>1.7998464846816871</v>
      </c>
      <c r="K32" s="7">
        <f>STDEV(V14:AO14)</f>
        <v>3.7067647973884061</v>
      </c>
      <c r="N32" s="4" t="str">
        <f t="shared" si="0"/>
        <v>Surt-S</v>
      </c>
      <c r="O32" s="16">
        <f t="shared" si="1"/>
        <v>25.915716122126515</v>
      </c>
      <c r="P32" s="16">
        <f t="shared" si="2"/>
        <v>71.697578286042685</v>
      </c>
    </row>
    <row r="33" spans="4:16" x14ac:dyDescent="0.25">
      <c r="D33" s="4" t="str">
        <f>A15</f>
        <v>Tør-M</v>
      </c>
      <c r="E33" s="14">
        <f>AVERAGE(B15:AC15)</f>
        <v>6.3928571428571432</v>
      </c>
      <c r="F33" s="15">
        <f>AVERAGE(V15:AO15)</f>
        <v>4.7350000000000003</v>
      </c>
      <c r="I33" s="4" t="str">
        <f>A15</f>
        <v>Tør-M</v>
      </c>
      <c r="J33" s="6">
        <f>STDEV(B15:AC15)</f>
        <v>2.7066349986418592</v>
      </c>
      <c r="K33" s="7">
        <f>STDEV(V15:AO15)</f>
        <v>3.2509553251799375</v>
      </c>
      <c r="N33" s="4" t="str">
        <f t="shared" si="0"/>
        <v>Tør-M</v>
      </c>
      <c r="O33" s="16">
        <f t="shared" si="1"/>
        <v>42.338424559760924</v>
      </c>
      <c r="P33" s="16">
        <f t="shared" si="2"/>
        <v>68.657979412459085</v>
      </c>
    </row>
    <row r="34" spans="4:16" ht="15.75" thickBot="1" x14ac:dyDescent="0.3">
      <c r="D34" s="4" t="str">
        <f>A16</f>
        <v>Klæg-M</v>
      </c>
      <c r="E34" s="10">
        <f>AVERAGE(B16:U16)</f>
        <v>6.580000000000001</v>
      </c>
      <c r="F34" s="11">
        <f>AVERAGE(V16:AO16)</f>
        <v>4.335</v>
      </c>
      <c r="I34" s="4" t="str">
        <f>A16</f>
        <v>Klæg-M</v>
      </c>
      <c r="J34" s="6">
        <f>STDEV(B16:U16)</f>
        <v>1.6822916700613717</v>
      </c>
      <c r="K34" s="7">
        <f>STDEV(V16:AO16)</f>
        <v>3.6057373871738321</v>
      </c>
      <c r="N34" s="4" t="str">
        <f t="shared" si="0"/>
        <v>Klæg-M</v>
      </c>
      <c r="O34" s="16">
        <f t="shared" si="1"/>
        <v>25.56674270609987</v>
      </c>
      <c r="P34" s="16">
        <f t="shared" si="2"/>
        <v>83.177333037458652</v>
      </c>
    </row>
  </sheetData>
  <mergeCells count="5">
    <mergeCell ref="B2:U2"/>
    <mergeCell ref="V2:AO2"/>
    <mergeCell ref="E20:F20"/>
    <mergeCell ref="J20:K20"/>
    <mergeCell ref="O20:P2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Flere dommere</vt:lpstr>
    </vt:vector>
  </TitlesOfParts>
  <Company>Professionshøjskolen Metropol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René</dc:creator>
  <cp:lastModifiedBy>Michael René</cp:lastModifiedBy>
  <dcterms:created xsi:type="dcterms:W3CDTF">2017-02-20T12:12:25Z</dcterms:created>
  <dcterms:modified xsi:type="dcterms:W3CDTF">2020-03-09T13:27:16Z</dcterms:modified>
</cp:coreProperties>
</file>